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640" yWindow="-30" windowWidth="12360" windowHeight="10035"/>
  </bookViews>
  <sheets>
    <sheet name="OP by TO &amp; Fund" sheetId="1" r:id="rId1"/>
  </sheets>
  <calcPr calcId="145621"/>
</workbook>
</file>

<file path=xl/calcChain.xml><?xml version="1.0" encoding="utf-8"?>
<calcChain xmlns="http://schemas.openxmlformats.org/spreadsheetml/2006/main">
  <c r="R16" i="1" l="1"/>
  <c r="R15" i="1"/>
  <c r="R14" i="1"/>
  <c r="R13" i="1"/>
  <c r="R12" i="1"/>
  <c r="R11" i="1"/>
  <c r="R10" i="1"/>
  <c r="R9" i="1"/>
  <c r="R8" i="1"/>
  <c r="R7" i="1"/>
  <c r="R6" i="1"/>
  <c r="R20" i="1"/>
  <c r="R19" i="1"/>
  <c r="R18" i="1"/>
  <c r="N20" i="1"/>
  <c r="L20" i="1"/>
  <c r="J20" i="1"/>
  <c r="Q18" i="1" l="1"/>
  <c r="Q20" i="1" s="1"/>
  <c r="P18" i="1"/>
  <c r="P20" i="1" s="1"/>
  <c r="O18" i="1"/>
  <c r="N18" i="1"/>
  <c r="M18" i="1"/>
  <c r="L18" i="1"/>
  <c r="K18" i="1"/>
  <c r="J18" i="1"/>
  <c r="I18" i="1"/>
  <c r="I20" i="1" s="1"/>
  <c r="H18" i="1"/>
  <c r="H20" i="1" s="1"/>
  <c r="G18" i="1"/>
  <c r="G20" i="1" s="1"/>
  <c r="F18" i="1"/>
  <c r="F20" i="1" s="1"/>
</calcChain>
</file>

<file path=xl/sharedStrings.xml><?xml version="1.0" encoding="utf-8"?>
<sst xmlns="http://schemas.openxmlformats.org/spreadsheetml/2006/main" count="63" uniqueCount="57">
  <si>
    <t>ТЕМАТИЧНА ЦЕЛ</t>
  </si>
  <si>
    <t>ОПРР</t>
  </si>
  <si>
    <t>ОПРЧР</t>
  </si>
  <si>
    <t>ОПДУ</t>
  </si>
  <si>
    <t>ОПНОИР</t>
  </si>
  <si>
    <t>ОПОС</t>
  </si>
  <si>
    <t>ОПТТИ</t>
  </si>
  <si>
    <t>ПРСР</t>
  </si>
  <si>
    <t>ОБЩО</t>
  </si>
  <si>
    <t>ЕФРР</t>
  </si>
  <si>
    <t>ЕСФ</t>
  </si>
  <si>
    <t>КФ</t>
  </si>
  <si>
    <t>ЕЗФРСР</t>
  </si>
  <si>
    <t>ЕФМДР</t>
  </si>
  <si>
    <t>ТЦ 1</t>
  </si>
  <si>
    <t>ТЦ 2</t>
  </si>
  <si>
    <t>ТЦ 3</t>
  </si>
  <si>
    <t>ТЦ 4</t>
  </si>
  <si>
    <t>ТЦ 5</t>
  </si>
  <si>
    <t>ТЦ 6</t>
  </si>
  <si>
    <t>ТЦ 7</t>
  </si>
  <si>
    <t>ТЦ 8</t>
  </si>
  <si>
    <t>ТЦ 9</t>
  </si>
  <si>
    <t>ТЦ 10</t>
  </si>
  <si>
    <t>ТЦ 11</t>
  </si>
  <si>
    <t>Техническа помощ</t>
  </si>
  <si>
    <t>1) засилване на научноизследователската дейност, технологичното развитие и иновациите</t>
  </si>
  <si>
    <t>2) подобряване на достъпа до информационни и комуникационни технологии и на тяхното използване и качество</t>
  </si>
  <si>
    <t>3) повишаване на конкурентоспособността на малките и средните предприятия и на селскостопанския сектор (за ЕЗФРСР), и на сектора на рибарството и аквакултурите (за ЕФМДР)</t>
  </si>
  <si>
    <t>4) подкрепа за преминаването към нисковъглеродна икономика във всички сектори</t>
  </si>
  <si>
    <t>5) насърчаване на адаптацията към изменението на климата и превенцията и управлението на риска</t>
  </si>
  <si>
    <t>6) опазване на околната среда и насърчаване на ресурсната ефективност</t>
  </si>
  <si>
    <t>7) насърчаване на устойчивия транспорт и премахване на участъците с недостатъчен капацитет във всички ключови мрежови инфраструктури</t>
  </si>
  <si>
    <t>Области на финансиране</t>
  </si>
  <si>
    <t>ОПИК</t>
  </si>
  <si>
    <t>РАЗПРЕДЕЛЕНИЕ НА СРЕДСТВАТА ОТ ЕСИФ ПО ТЕМАТИЧНИ ЦЕЛИ И ПРОГРАМИ</t>
  </si>
  <si>
    <t>-</t>
  </si>
  <si>
    <t>ЕСФ + ИМЗ</t>
  </si>
  <si>
    <t>8) насърчаване на устойчивата и качествена заетост и подкрепа за мобилността на работната сила</t>
  </si>
  <si>
    <t>9) насърчаване на социалното приобщаване и борба с бедността и дискриминацията</t>
  </si>
  <si>
    <t>10) инвестиции в образование, обучение и професионална квалификация за умения и учене през целия живот</t>
  </si>
  <si>
    <t>11) повишаване на институционалния капацитет на публичните органи и заинтересованите страни и ефективна публична администрация</t>
  </si>
  <si>
    <t>- подобряване достъпа до информационни и комуникационни технологии (ПРСР)</t>
  </si>
  <si>
    <t>- подкрепа за енергийната ефективност в жилищни сгради и публичния сектор (ОПРР)
- енергийната ефективност в индустрията и услугите, за МСП, внедряване на нисковъглеродни технологии (ОПИК)
- енергийната ефективност в сектори селско стопанство, рибарство и аквакултури (ПРСР; ПМДР)
- развиване на екологосъобразни транспортни системи и насърчаване на устойчива градска мобилност, включително интермодална (ОПРР; ОПТТИ)</t>
  </si>
  <si>
    <t>- иннвестиционни дейности за превенция и управление на риска от изменението на климата - свлачища, наводнения и други (ОПОС; ПРСР)</t>
  </si>
  <si>
    <t>- насърчаване на предприемачество, новостартиращи фирми; повишаване на продуктивността и конкурентоспособността на предприятията; интернационализация на предприятията; финансов инженеринг (ОПИК)
- развитие и интернационализация на селскостопански и горски стопанства, рибарство и аквакултури вкл. за диверсификация на икономическите дейности (ПРСР; ПМДР)</t>
  </si>
  <si>
    <t>- инвестиции в управлението на водите (ОПОС; ПРСР)
- инвестиции в управлението на отпадъците (ОПОС)
- инвестиции за защита на биоразнообразието и природните ресурси вкл. НАТУРА (ОПОС; ПРСР; ПМДР) ;
- насърчаване на опазването, рационалното и отговорно използване на ресурсите (ОПОС; ПРСР; ОПИК; ПМДР)
- опазване на културното наследство (ОПРР)
- подобряване на градска среда (ОПРР)</t>
  </si>
  <si>
    <t>- инвестиции в НИРД и иновации вкл. научно-изследователска и иновационна инфраструктура (ОПИК; ОПНОИР; ПРСР)
- засилване на сътрудничеството за иновации (ОПИК; ОПНОИР; ПРСР)</t>
  </si>
  <si>
    <t>*ОПРЧР включва и специалната алокация за Инициативата за младежка заетост</t>
  </si>
  <si>
    <t>- ТEN-Т пътни коридори (ОПТТИ);
- железопътен транспорт (ОПТТИ);
- интермодален и мултимодален транспорт (ОПТТИ);
- устойчива регионална мобилност и свързаност с TEN-T мрежата (ОПРР);
- инфраструктура за управление на трафика и подобряване на безопасността и сигурността на транспорта  (ОПТТИ)</t>
  </si>
  <si>
    <t>- мерки за създаване на заетост (ОПРЧР; ПРСР; ПМДР);
- мерки за повишаване качеството на работната сила (ОПРЧР; ПРСР);
- мобилност на пазара на труда и алтернативни форми на заетост (ОПРЧР);
- адаптиране на работниците, предприятията и предприемачите към промените (ОПРЧР)</t>
  </si>
  <si>
    <t>- здравеопазване - здравна инфраструктура, подобряване достъпа до здравни услуги, профилактика, спешна помощ (ОПРР, ОПРЧР);
- социална инфраструктура, дейности за активно социално включване, социални предприятия, социални услуги; деинституционализация (ОПРЧР; ОПРР; ПРСР);
- дейности за уязвимите групи вкл. образование, насочено към тях (ОПРЧР; ОПНОИР)</t>
  </si>
  <si>
    <t>- образователна инфраструктура (ОПРР; ПРСР);
- подобряване на достъпа до образование (ОПНОИР);
- повишаване качеството на образователната система - средно професионално, висше образование (ОПНОИР);
- учене през целия живот (ОПРЧР; ОПНОИР)</t>
  </si>
  <si>
    <t>- електронно управление и електронно правосъдие (ОПДУ);
- подобряване на ефективността на администрацията и административните услуги; намаляване на административната тежест (ОПДУ);
- прозрачност на съдебната система и качество и скорост на правораздаване (ОПДУ)
- подобряване на институционална и политическа рамка за насърчаване на заетостта (ОПРЧР)</t>
  </si>
  <si>
    <t xml:space="preserve">Общо: бюджет на програмите по фондове </t>
  </si>
  <si>
    <t>ОБЩО: бюджет на програмите</t>
  </si>
  <si>
    <t>ПМДР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</si>
</sst>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л_в_._-;\-* #,##0.00\ _л_в_._-;_-* &quot;-&quot;??\ _л_в_._-;_-@_-"/>
    <numFmt numFmtId="165" formatCode="_-* #,##0.00_-;\-* #,##0.00_-;_-* &quot;-&quot;??_-;_-@_-"/>
    <numFmt numFmtId="166" formatCode="#,##0.00_ ;\-#,##0.00\ "/>
    <numFmt numFmtId="167" formatCode="#,##0.000000_ ;\-#,##0.0000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  <charset val="204"/>
    </font>
    <font>
      <sz val="11"/>
      <color indexed="8"/>
      <name val="Calibri"/>
      <family val="2"/>
    </font>
    <font>
      <b/>
      <sz val="11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1"/>
      <color rgb="FFFFFF00"/>
      <name val="Tahoma"/>
      <family val="2"/>
      <charset val="204"/>
    </font>
    <font>
      <sz val="11"/>
      <color rgb="FFFF0000"/>
      <name val="Tahoma"/>
      <family val="2"/>
      <charset val="204"/>
    </font>
    <font>
      <sz val="11"/>
      <color theme="3"/>
      <name val="Tahoma"/>
      <family val="2"/>
      <charset val="204"/>
    </font>
    <font>
      <sz val="11"/>
      <color theme="2"/>
      <name val="Tahoma"/>
      <family val="2"/>
      <charset val="204"/>
    </font>
    <font>
      <sz val="10"/>
      <color theme="2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rgb="FFFFFF00"/>
      <name val="Tahoma"/>
      <family val="2"/>
      <charset val="204"/>
    </font>
    <font>
      <sz val="10"/>
      <color theme="3"/>
      <name val="Tahoma"/>
      <family val="2"/>
      <charset val="204"/>
    </font>
    <font>
      <sz val="9"/>
      <color theme="1"/>
      <name val="Tahoma"/>
      <family val="2"/>
      <charset val="204"/>
    </font>
    <font>
      <b/>
      <sz val="1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181"/>
        <bgColor indexed="64"/>
      </patternFill>
    </fill>
    <fill>
      <patternFill patternType="solid">
        <fgColor rgb="FF53D2FF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rgb="FF3B689F"/>
        <bgColor indexed="64"/>
      </patternFill>
    </fill>
    <fill>
      <patternFill patternType="solid">
        <fgColor rgb="FFF1EFF5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rgb="FF78953D"/>
        <bgColor indexed="64"/>
      </patternFill>
    </fill>
    <fill>
      <patternFill patternType="solid">
        <fgColor rgb="FF0996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4">
    <xf numFmtId="0" fontId="0" fillId="0" borderId="0" xfId="0"/>
    <xf numFmtId="0" fontId="1" fillId="0" borderId="16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9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9" fontId="3" fillId="0" borderId="0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vertical="center"/>
    </xf>
    <xf numFmtId="165" fontId="7" fillId="0" borderId="18" xfId="0" applyNumberFormat="1" applyFont="1" applyBorder="1" applyAlignment="1">
      <alignment vertical="center"/>
    </xf>
    <xf numFmtId="165" fontId="5" fillId="0" borderId="18" xfId="0" applyNumberFormat="1" applyFont="1" applyBorder="1" applyAlignment="1">
      <alignment horizontal="center" vertical="center"/>
    </xf>
    <xf numFmtId="167" fontId="1" fillId="0" borderId="0" xfId="1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5" fontId="7" fillId="0" borderId="25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4" fillId="0" borderId="30" xfId="0" quotePrefix="1" applyNumberFormat="1" applyFont="1" applyBorder="1" applyAlignment="1">
      <alignment horizontal="left" vertical="center" wrapText="1"/>
    </xf>
    <xf numFmtId="49" fontId="4" fillId="0" borderId="30" xfId="0" applyNumberFormat="1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49" fontId="4" fillId="0" borderId="32" xfId="0" applyNumberFormat="1" applyFont="1" applyBorder="1" applyAlignment="1">
      <alignment horizontal="left" vertical="center" wrapText="1"/>
    </xf>
    <xf numFmtId="0" fontId="13" fillId="0" borderId="13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49" fontId="17" fillId="2" borderId="34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49" fontId="17" fillId="2" borderId="35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65" fontId="6" fillId="3" borderId="22" xfId="1" applyNumberFormat="1" applyFont="1" applyFill="1" applyBorder="1" applyAlignment="1">
      <alignment horizontal="justify" vertical="center" wrapText="1"/>
    </xf>
    <xf numFmtId="165" fontId="6" fillId="3" borderId="7" xfId="1" applyNumberFormat="1" applyFont="1" applyFill="1" applyBorder="1" applyAlignment="1">
      <alignment horizontal="justify" vertical="center" wrapText="1"/>
    </xf>
    <xf numFmtId="165" fontId="6" fillId="3" borderId="23" xfId="1" applyNumberFormat="1" applyFont="1" applyFill="1" applyBorder="1" applyAlignment="1">
      <alignment horizontal="justify" vertical="center" wrapText="1"/>
    </xf>
    <xf numFmtId="165" fontId="6" fillId="3" borderId="10" xfId="1" applyNumberFormat="1" applyFont="1" applyFill="1" applyBorder="1" applyAlignment="1">
      <alignment horizontal="justify" vertical="center" wrapText="1"/>
    </xf>
    <xf numFmtId="165" fontId="6" fillId="3" borderId="24" xfId="1" applyNumberFormat="1" applyFont="1" applyFill="1" applyBorder="1" applyAlignment="1">
      <alignment horizontal="justify" vertical="center" wrapText="1"/>
    </xf>
    <xf numFmtId="165" fontId="6" fillId="3" borderId="12" xfId="1" applyNumberFormat="1" applyFont="1" applyFill="1" applyBorder="1" applyAlignment="1">
      <alignment horizontal="justify" vertical="center" wrapText="1"/>
    </xf>
    <xf numFmtId="165" fontId="13" fillId="3" borderId="25" xfId="0" applyNumberFormat="1" applyFont="1" applyFill="1" applyBorder="1" applyAlignment="1">
      <alignment vertical="center"/>
    </xf>
    <xf numFmtId="165" fontId="13" fillId="3" borderId="14" xfId="0" applyNumberFormat="1" applyFont="1" applyFill="1" applyBorder="1" applyAlignment="1">
      <alignment vertical="center"/>
    </xf>
    <xf numFmtId="165" fontId="13" fillId="3" borderId="26" xfId="1" applyNumberFormat="1" applyFont="1" applyFill="1" applyBorder="1" applyAlignment="1">
      <alignment horizontal="justify" vertical="center" wrapText="1"/>
    </xf>
    <xf numFmtId="165" fontId="13" fillId="3" borderId="17" xfId="1" applyNumberFormat="1" applyFont="1" applyFill="1" applyBorder="1" applyAlignment="1">
      <alignment horizontal="justify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165" fontId="6" fillId="4" borderId="7" xfId="1" applyNumberFormat="1" applyFont="1" applyFill="1" applyBorder="1" applyAlignment="1">
      <alignment horizontal="justify" vertical="center" wrapText="1"/>
    </xf>
    <xf numFmtId="165" fontId="6" fillId="4" borderId="10" xfId="1" applyNumberFormat="1" applyFont="1" applyFill="1" applyBorder="1" applyAlignment="1">
      <alignment horizontal="justify" vertical="center" wrapText="1"/>
    </xf>
    <xf numFmtId="165" fontId="6" fillId="4" borderId="12" xfId="1" applyNumberFormat="1" applyFont="1" applyFill="1" applyBorder="1" applyAlignment="1">
      <alignment horizontal="justify" vertical="center" wrapText="1"/>
    </xf>
    <xf numFmtId="165" fontId="13" fillId="4" borderId="14" xfId="0" applyNumberFormat="1" applyFont="1" applyFill="1" applyBorder="1" applyAlignment="1">
      <alignment vertical="center"/>
    </xf>
    <xf numFmtId="165" fontId="13" fillId="4" borderId="17" xfId="1" applyNumberFormat="1" applyFont="1" applyFill="1" applyBorder="1" applyAlignment="1">
      <alignment horizontal="justify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65" fontId="6" fillId="5" borderId="7" xfId="1" applyNumberFormat="1" applyFont="1" applyFill="1" applyBorder="1" applyAlignment="1">
      <alignment horizontal="justify" vertical="center" wrapText="1"/>
    </xf>
    <xf numFmtId="165" fontId="6" fillId="5" borderId="10" xfId="1" applyNumberFormat="1" applyFont="1" applyFill="1" applyBorder="1" applyAlignment="1">
      <alignment horizontal="justify" vertical="center" wrapText="1"/>
    </xf>
    <xf numFmtId="165" fontId="6" fillId="5" borderId="12" xfId="1" applyNumberFormat="1" applyFont="1" applyFill="1" applyBorder="1" applyAlignment="1">
      <alignment horizontal="justify" vertical="center" wrapText="1"/>
    </xf>
    <xf numFmtId="165" fontId="6" fillId="5" borderId="14" xfId="0" applyNumberFormat="1" applyFont="1" applyFill="1" applyBorder="1" applyAlignment="1">
      <alignment vertical="center"/>
    </xf>
    <xf numFmtId="165" fontId="6" fillId="5" borderId="17" xfId="1" applyNumberFormat="1" applyFont="1" applyFill="1" applyBorder="1" applyAlignment="1">
      <alignment horizontal="justify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165" fontId="12" fillId="6" borderId="9" xfId="1" applyNumberFormat="1" applyFont="1" applyFill="1" applyBorder="1" applyAlignment="1">
      <alignment horizontal="right" vertical="center" wrapText="1"/>
    </xf>
    <xf numFmtId="165" fontId="12" fillId="6" borderId="11" xfId="1" applyNumberFormat="1" applyFont="1" applyFill="1" applyBorder="1" applyAlignment="1">
      <alignment horizontal="right" vertical="center" wrapText="1"/>
    </xf>
    <xf numFmtId="165" fontId="12" fillId="6" borderId="14" xfId="1" applyNumberFormat="1" applyFont="1" applyFill="1" applyBorder="1" applyAlignment="1">
      <alignment horizontal="right" vertical="center" wrapText="1"/>
    </xf>
    <xf numFmtId="166" fontId="12" fillId="6" borderId="14" xfId="1" applyNumberFormat="1" applyFont="1" applyFill="1" applyBorder="1" applyAlignment="1">
      <alignment horizontal="right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165" fontId="6" fillId="7" borderId="8" xfId="1" applyNumberFormat="1" applyFont="1" applyFill="1" applyBorder="1" applyAlignment="1">
      <alignment horizontal="justify" vertical="center" wrapText="1"/>
    </xf>
    <xf numFmtId="165" fontId="6" fillId="7" borderId="0" xfId="1" applyNumberFormat="1" applyFont="1" applyFill="1" applyBorder="1" applyAlignment="1">
      <alignment horizontal="justify" vertical="center" wrapText="1"/>
    </xf>
    <xf numFmtId="165" fontId="6" fillId="7" borderId="13" xfId="1" applyNumberFormat="1" applyFont="1" applyFill="1" applyBorder="1" applyAlignment="1">
      <alignment horizontal="justify" vertical="center" wrapText="1"/>
    </xf>
    <xf numFmtId="165" fontId="15" fillId="7" borderId="15" xfId="0" applyNumberFormat="1" applyFont="1" applyFill="1" applyBorder="1" applyAlignment="1">
      <alignment vertical="center"/>
    </xf>
    <xf numFmtId="165" fontId="15" fillId="7" borderId="17" xfId="1" applyNumberFormat="1" applyFont="1" applyFill="1" applyBorder="1" applyAlignment="1">
      <alignment horizontal="justify" vertical="center" wrapText="1"/>
    </xf>
    <xf numFmtId="0" fontId="8" fillId="8" borderId="7" xfId="0" applyFont="1" applyFill="1" applyBorder="1" applyAlignment="1">
      <alignment horizontal="center" vertical="center" wrapText="1"/>
    </xf>
    <xf numFmtId="165" fontId="6" fillId="8" borderId="7" xfId="1" applyNumberFormat="1" applyFont="1" applyFill="1" applyBorder="1" applyAlignment="1">
      <alignment horizontal="justify" vertical="center" wrapText="1"/>
    </xf>
    <xf numFmtId="165" fontId="6" fillId="8" borderId="10" xfId="1" applyNumberFormat="1" applyFont="1" applyFill="1" applyBorder="1" applyAlignment="1">
      <alignment horizontal="justify" vertical="center" wrapText="1"/>
    </xf>
    <xf numFmtId="165" fontId="6" fillId="8" borderId="12" xfId="1" applyNumberFormat="1" applyFont="1" applyFill="1" applyBorder="1" applyAlignment="1">
      <alignment horizontal="justify" vertical="center" wrapText="1"/>
    </xf>
    <xf numFmtId="165" fontId="14" fillId="8" borderId="14" xfId="0" applyNumberFormat="1" applyFont="1" applyFill="1" applyBorder="1" applyAlignment="1">
      <alignment vertical="center"/>
    </xf>
    <xf numFmtId="165" fontId="14" fillId="8" borderId="17" xfId="1" applyNumberFormat="1" applyFont="1" applyFill="1" applyBorder="1" applyAlignment="1">
      <alignment horizontal="justify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996FF"/>
      <color rgb="FF78953D"/>
      <color rgb="FFFF6969"/>
      <color rgb="FFFF4F4F"/>
      <color rgb="FFF1EFF5"/>
      <color rgb="FF3B689F"/>
      <color rgb="FFB0DD7F"/>
      <color rgb="FF53D2FF"/>
      <color rgb="FFFFE181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T36"/>
  <sheetViews>
    <sheetView tabSelected="1" topLeftCell="B1" zoomScale="55" zoomScaleNormal="55" workbookViewId="0">
      <pane xSplit="2" ySplit="5" topLeftCell="D6" activePane="bottomRight" state="frozen"/>
      <selection activeCell="B1" sqref="B1"/>
      <selection pane="topRight" activeCell="C1" sqref="C1"/>
      <selection pane="bottomLeft" activeCell="B5" sqref="B5"/>
      <selection pane="bottomRight" activeCell="X12" sqref="X12"/>
    </sheetView>
  </sheetViews>
  <sheetFormatPr defaultRowHeight="14.25" x14ac:dyDescent="0.25"/>
  <cols>
    <col min="1" max="2" width="5.42578125" style="6" customWidth="1"/>
    <col min="3" max="3" width="6.5703125" style="6" customWidth="1"/>
    <col min="4" max="4" width="31.28515625" style="6" customWidth="1"/>
    <col min="5" max="5" width="50.85546875" style="7" customWidth="1"/>
    <col min="6" max="6" width="13.42578125" style="6" customWidth="1"/>
    <col min="7" max="7" width="12.85546875" style="6" bestFit="1" customWidth="1"/>
    <col min="8" max="8" width="12.140625" style="6" customWidth="1"/>
    <col min="9" max="9" width="10.7109375" style="6" customWidth="1"/>
    <col min="10" max="11" width="12.28515625" style="6" bestFit="1" customWidth="1"/>
    <col min="12" max="12" width="12.5703125" style="6" bestFit="1" customWidth="1"/>
    <col min="13" max="13" width="11.140625" style="6" bestFit="1" customWidth="1"/>
    <col min="14" max="14" width="12.5703125" style="6" customWidth="1"/>
    <col min="15" max="15" width="11.140625" style="6" bestFit="1" customWidth="1"/>
    <col min="16" max="16" width="14.5703125" style="6" bestFit="1" customWidth="1"/>
    <col min="17" max="17" width="10.85546875" style="6" bestFit="1" customWidth="1"/>
    <col min="18" max="18" width="12.85546875" style="6" bestFit="1" customWidth="1"/>
    <col min="19" max="19" width="12.5703125" style="6" bestFit="1" customWidth="1"/>
    <col min="20" max="16384" width="9.140625" style="6"/>
  </cols>
  <sheetData>
    <row r="2" spans="3:19" x14ac:dyDescent="0.25">
      <c r="C2" s="34" t="s">
        <v>35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3:19" ht="15" thickBot="1" x14ac:dyDescent="0.3"/>
    <row r="4" spans="3:19" ht="26.25" customHeight="1" thickBot="1" x14ac:dyDescent="0.3">
      <c r="C4" s="35" t="s">
        <v>0</v>
      </c>
      <c r="D4" s="36"/>
      <c r="E4" s="37" t="s">
        <v>33</v>
      </c>
      <c r="F4" s="41" t="s">
        <v>1</v>
      </c>
      <c r="G4" s="42" t="s">
        <v>34</v>
      </c>
      <c r="H4" s="55" t="s">
        <v>2</v>
      </c>
      <c r="I4" s="55" t="s">
        <v>3</v>
      </c>
      <c r="J4" s="92" t="s">
        <v>4</v>
      </c>
      <c r="K4" s="93"/>
      <c r="L4" s="90" t="s">
        <v>5</v>
      </c>
      <c r="M4" s="91"/>
      <c r="N4" s="88" t="s">
        <v>6</v>
      </c>
      <c r="O4" s="89"/>
      <c r="P4" s="62" t="s">
        <v>7</v>
      </c>
      <c r="Q4" s="75" t="s">
        <v>56</v>
      </c>
      <c r="R4" s="69" t="s">
        <v>8</v>
      </c>
    </row>
    <row r="5" spans="3:19" ht="29.25" thickBot="1" x14ac:dyDescent="0.3">
      <c r="C5" s="38"/>
      <c r="D5" s="39"/>
      <c r="E5" s="40"/>
      <c r="F5" s="43" t="s">
        <v>9</v>
      </c>
      <c r="G5" s="44" t="s">
        <v>9</v>
      </c>
      <c r="H5" s="56" t="s">
        <v>37</v>
      </c>
      <c r="I5" s="56" t="s">
        <v>10</v>
      </c>
      <c r="J5" s="56" t="s">
        <v>10</v>
      </c>
      <c r="K5" s="44" t="s">
        <v>9</v>
      </c>
      <c r="L5" s="82" t="s">
        <v>11</v>
      </c>
      <c r="M5" s="44" t="s">
        <v>9</v>
      </c>
      <c r="N5" s="82" t="s">
        <v>11</v>
      </c>
      <c r="O5" s="44" t="s">
        <v>9</v>
      </c>
      <c r="P5" s="63" t="s">
        <v>12</v>
      </c>
      <c r="Q5" s="76" t="s">
        <v>13</v>
      </c>
      <c r="R5" s="70"/>
    </row>
    <row r="6" spans="3:19" ht="48" customHeight="1" thickBot="1" x14ac:dyDescent="0.3">
      <c r="C6" s="20" t="s">
        <v>14</v>
      </c>
      <c r="D6" s="2" t="s">
        <v>26</v>
      </c>
      <c r="E6" s="23" t="s">
        <v>47</v>
      </c>
      <c r="F6" s="45">
        <v>0</v>
      </c>
      <c r="G6" s="46">
        <v>250.99016900000001</v>
      </c>
      <c r="H6" s="57">
        <v>0</v>
      </c>
      <c r="I6" s="57">
        <v>0</v>
      </c>
      <c r="J6" s="57">
        <v>0</v>
      </c>
      <c r="K6" s="46">
        <v>237.21222499999999</v>
      </c>
      <c r="L6" s="83">
        <v>0</v>
      </c>
      <c r="M6" s="46">
        <v>0</v>
      </c>
      <c r="N6" s="83">
        <v>0</v>
      </c>
      <c r="O6" s="46">
        <v>0</v>
      </c>
      <c r="P6" s="64">
        <v>39.805978000000003</v>
      </c>
      <c r="Q6" s="77">
        <v>0</v>
      </c>
      <c r="R6" s="71">
        <f>SUM(F6:Q6)</f>
        <v>528.00837200000001</v>
      </c>
    </row>
    <row r="7" spans="3:19" ht="45.75" customHeight="1" thickBot="1" x14ac:dyDescent="0.3">
      <c r="C7" s="21" t="s">
        <v>15</v>
      </c>
      <c r="D7" s="3" t="s">
        <v>27</v>
      </c>
      <c r="E7" s="23" t="s">
        <v>42</v>
      </c>
      <c r="F7" s="45">
        <v>0</v>
      </c>
      <c r="G7" s="46" t="s">
        <v>36</v>
      </c>
      <c r="H7" s="57">
        <v>0</v>
      </c>
      <c r="I7" s="57">
        <v>0</v>
      </c>
      <c r="J7" s="57">
        <v>0</v>
      </c>
      <c r="K7" s="46">
        <v>0</v>
      </c>
      <c r="L7" s="83">
        <v>0</v>
      </c>
      <c r="M7" s="46">
        <v>0</v>
      </c>
      <c r="N7" s="83">
        <v>0</v>
      </c>
      <c r="O7" s="46">
        <v>0</v>
      </c>
      <c r="P7" s="64">
        <v>24.639624000000001</v>
      </c>
      <c r="Q7" s="77">
        <v>0</v>
      </c>
      <c r="R7" s="71">
        <f t="shared" ref="R7:R16" si="0">SUM(F7:Q7)</f>
        <v>24.639624000000001</v>
      </c>
    </row>
    <row r="8" spans="3:19" ht="80.25" customHeight="1" thickBot="1" x14ac:dyDescent="0.3">
      <c r="C8" s="21" t="s">
        <v>16</v>
      </c>
      <c r="D8" s="3" t="s">
        <v>28</v>
      </c>
      <c r="E8" s="24" t="s">
        <v>45</v>
      </c>
      <c r="F8" s="45">
        <v>0</v>
      </c>
      <c r="G8" s="46">
        <v>592.86824200000001</v>
      </c>
      <c r="H8" s="57">
        <v>0</v>
      </c>
      <c r="I8" s="57">
        <v>0</v>
      </c>
      <c r="J8" s="57">
        <v>0</v>
      </c>
      <c r="K8" s="46">
        <v>0</v>
      </c>
      <c r="L8" s="83">
        <v>0</v>
      </c>
      <c r="M8" s="46">
        <v>0</v>
      </c>
      <c r="N8" s="83">
        <v>0</v>
      </c>
      <c r="O8" s="46">
        <v>0</v>
      </c>
      <c r="P8" s="64">
        <v>376.02504099999999</v>
      </c>
      <c r="Q8" s="77">
        <v>40.545554000000003</v>
      </c>
      <c r="R8" s="71">
        <f t="shared" si="0"/>
        <v>1009.438837</v>
      </c>
    </row>
    <row r="9" spans="3:19" ht="97.5" customHeight="1" thickBot="1" x14ac:dyDescent="0.3">
      <c r="C9" s="21" t="s">
        <v>17</v>
      </c>
      <c r="D9" s="4" t="s">
        <v>29</v>
      </c>
      <c r="E9" s="24" t="s">
        <v>43</v>
      </c>
      <c r="F9" s="45">
        <v>344.47</v>
      </c>
      <c r="G9" s="46">
        <v>271.19700599999999</v>
      </c>
      <c r="H9" s="57">
        <v>0</v>
      </c>
      <c r="I9" s="57">
        <v>0</v>
      </c>
      <c r="J9" s="57">
        <v>0</v>
      </c>
      <c r="K9" s="46">
        <v>0</v>
      </c>
      <c r="L9" s="83">
        <v>0</v>
      </c>
      <c r="M9" s="46">
        <v>0</v>
      </c>
      <c r="N9" s="83">
        <v>0</v>
      </c>
      <c r="O9" s="46">
        <v>341.3</v>
      </c>
      <c r="P9" s="64">
        <v>225.40330700000001</v>
      </c>
      <c r="Q9" s="77">
        <v>1.03125</v>
      </c>
      <c r="R9" s="71">
        <f t="shared" si="0"/>
        <v>1183.4015630000001</v>
      </c>
    </row>
    <row r="10" spans="3:19" ht="39.75" customHeight="1" thickBot="1" x14ac:dyDescent="0.3">
      <c r="C10" s="21" t="s">
        <v>18</v>
      </c>
      <c r="D10" s="3" t="s">
        <v>30</v>
      </c>
      <c r="E10" s="24" t="s">
        <v>44</v>
      </c>
      <c r="F10" s="45">
        <v>0</v>
      </c>
      <c r="G10" s="46">
        <v>0</v>
      </c>
      <c r="H10" s="57">
        <v>0</v>
      </c>
      <c r="I10" s="57">
        <v>0</v>
      </c>
      <c r="J10" s="57">
        <v>0</v>
      </c>
      <c r="K10" s="46">
        <v>0</v>
      </c>
      <c r="L10" s="83">
        <v>50</v>
      </c>
      <c r="M10" s="46">
        <v>16.749074</v>
      </c>
      <c r="N10" s="83">
        <v>0</v>
      </c>
      <c r="O10" s="46">
        <v>0</v>
      </c>
      <c r="P10" s="64">
        <v>383.21170499999999</v>
      </c>
      <c r="Q10" s="77">
        <v>0</v>
      </c>
      <c r="R10" s="71">
        <f t="shared" si="0"/>
        <v>449.960779</v>
      </c>
    </row>
    <row r="11" spans="3:19" ht="92.25" customHeight="1" thickBot="1" x14ac:dyDescent="0.3">
      <c r="C11" s="21" t="s">
        <v>19</v>
      </c>
      <c r="D11" s="4" t="s">
        <v>31</v>
      </c>
      <c r="E11" s="24" t="s">
        <v>46</v>
      </c>
      <c r="F11" s="45">
        <v>315.29132399999997</v>
      </c>
      <c r="G11" s="46">
        <v>31.136631000000001</v>
      </c>
      <c r="H11" s="57">
        <v>0</v>
      </c>
      <c r="I11" s="57">
        <v>0</v>
      </c>
      <c r="J11" s="57">
        <v>0</v>
      </c>
      <c r="K11" s="46">
        <v>0</v>
      </c>
      <c r="L11" s="83">
        <v>1083.6198830000001</v>
      </c>
      <c r="M11" s="46">
        <v>314.04915699999998</v>
      </c>
      <c r="N11" s="83">
        <v>0</v>
      </c>
      <c r="O11" s="46">
        <v>0</v>
      </c>
      <c r="P11" s="64">
        <v>465.315743</v>
      </c>
      <c r="Q11" s="77">
        <v>27.184818</v>
      </c>
      <c r="R11" s="71">
        <f t="shared" si="0"/>
        <v>2236.5975560000002</v>
      </c>
    </row>
    <row r="12" spans="3:19" ht="75.75" customHeight="1" thickBot="1" x14ac:dyDescent="0.3">
      <c r="C12" s="21" t="s">
        <v>20</v>
      </c>
      <c r="D12" s="3" t="s">
        <v>32</v>
      </c>
      <c r="E12" s="24" t="s">
        <v>49</v>
      </c>
      <c r="F12" s="45">
        <v>165.347882</v>
      </c>
      <c r="G12" s="46">
        <v>0</v>
      </c>
      <c r="H12" s="57">
        <v>0</v>
      </c>
      <c r="I12" s="57">
        <v>0</v>
      </c>
      <c r="J12" s="57">
        <v>0</v>
      </c>
      <c r="K12" s="46">
        <v>0</v>
      </c>
      <c r="L12" s="83">
        <v>0</v>
      </c>
      <c r="M12" s="46">
        <v>0</v>
      </c>
      <c r="N12" s="83">
        <v>1144.687261</v>
      </c>
      <c r="O12" s="46">
        <v>77.944591000000003</v>
      </c>
      <c r="P12" s="64">
        <v>0</v>
      </c>
      <c r="Q12" s="77">
        <v>0</v>
      </c>
      <c r="R12" s="71">
        <f t="shared" si="0"/>
        <v>1387.979734</v>
      </c>
    </row>
    <row r="13" spans="3:19" ht="76.5" customHeight="1" thickBot="1" x14ac:dyDescent="0.3">
      <c r="C13" s="21" t="s">
        <v>21</v>
      </c>
      <c r="D13" s="3" t="s">
        <v>38</v>
      </c>
      <c r="E13" s="24" t="s">
        <v>50</v>
      </c>
      <c r="F13" s="45">
        <v>0</v>
      </c>
      <c r="G13" s="46">
        <v>0</v>
      </c>
      <c r="H13" s="57">
        <v>496.22700400000002</v>
      </c>
      <c r="I13" s="57">
        <v>0</v>
      </c>
      <c r="J13" s="57">
        <v>0</v>
      </c>
      <c r="K13" s="46">
        <v>0</v>
      </c>
      <c r="L13" s="83">
        <v>0</v>
      </c>
      <c r="M13" s="46">
        <v>0</v>
      </c>
      <c r="N13" s="83">
        <v>0</v>
      </c>
      <c r="O13" s="46">
        <v>0</v>
      </c>
      <c r="P13" s="64">
        <v>171.29243299999999</v>
      </c>
      <c r="Q13" s="77">
        <v>15.18</v>
      </c>
      <c r="R13" s="71">
        <f t="shared" si="0"/>
        <v>682.69943699999999</v>
      </c>
      <c r="S13" s="17"/>
    </row>
    <row r="14" spans="3:19" ht="84.75" thickBot="1" x14ac:dyDescent="0.3">
      <c r="C14" s="21" t="s">
        <v>22</v>
      </c>
      <c r="D14" s="3" t="s">
        <v>39</v>
      </c>
      <c r="E14" s="24" t="s">
        <v>51</v>
      </c>
      <c r="F14" s="45">
        <v>253.16</v>
      </c>
      <c r="G14" s="46">
        <v>0</v>
      </c>
      <c r="H14" s="57">
        <v>291.79957999999999</v>
      </c>
      <c r="I14" s="57">
        <v>0</v>
      </c>
      <c r="J14" s="57">
        <v>115.700695</v>
      </c>
      <c r="K14" s="46">
        <v>0</v>
      </c>
      <c r="L14" s="83">
        <v>0</v>
      </c>
      <c r="M14" s="46">
        <v>0</v>
      </c>
      <c r="N14" s="83">
        <v>0</v>
      </c>
      <c r="O14" s="46">
        <v>0</v>
      </c>
      <c r="P14" s="64">
        <v>579.57186999999999</v>
      </c>
      <c r="Q14" s="77">
        <v>0</v>
      </c>
      <c r="R14" s="71">
        <f t="shared" si="0"/>
        <v>1240.2321449999999</v>
      </c>
    </row>
    <row r="15" spans="3:19" ht="57" customHeight="1" thickBot="1" x14ac:dyDescent="0.3">
      <c r="C15" s="21" t="s">
        <v>23</v>
      </c>
      <c r="D15" s="4" t="s">
        <v>40</v>
      </c>
      <c r="E15" s="24" t="s">
        <v>52</v>
      </c>
      <c r="F15" s="47">
        <v>188.900587</v>
      </c>
      <c r="G15" s="48">
        <v>0</v>
      </c>
      <c r="H15" s="57">
        <v>74.652365000000003</v>
      </c>
      <c r="I15" s="57">
        <v>0</v>
      </c>
      <c r="J15" s="58">
        <v>219.31052</v>
      </c>
      <c r="K15" s="48">
        <v>0</v>
      </c>
      <c r="L15" s="84">
        <v>0</v>
      </c>
      <c r="M15" s="48">
        <v>0</v>
      </c>
      <c r="N15" s="84">
        <v>0</v>
      </c>
      <c r="O15" s="48">
        <v>0</v>
      </c>
      <c r="P15" s="65">
        <v>20.857109000000001</v>
      </c>
      <c r="Q15" s="78">
        <v>0</v>
      </c>
      <c r="R15" s="72">
        <f t="shared" si="0"/>
        <v>503.72058099999998</v>
      </c>
    </row>
    <row r="16" spans="3:19" ht="88.5" customHeight="1" thickBot="1" x14ac:dyDescent="0.3">
      <c r="C16" s="22" t="s">
        <v>24</v>
      </c>
      <c r="D16" s="25" t="s">
        <v>41</v>
      </c>
      <c r="E16" s="26" t="s">
        <v>53</v>
      </c>
      <c r="F16" s="49">
        <v>0</v>
      </c>
      <c r="G16" s="50">
        <v>0</v>
      </c>
      <c r="H16" s="57">
        <v>38.246004999999997</v>
      </c>
      <c r="I16" s="57">
        <v>213.22710499999999</v>
      </c>
      <c r="J16" s="59">
        <v>0</v>
      </c>
      <c r="K16" s="50">
        <v>0</v>
      </c>
      <c r="L16" s="85">
        <v>0</v>
      </c>
      <c r="M16" s="50">
        <v>0</v>
      </c>
      <c r="N16" s="85">
        <v>0</v>
      </c>
      <c r="O16" s="50">
        <v>0</v>
      </c>
      <c r="P16" s="66">
        <v>0</v>
      </c>
      <c r="Q16" s="79">
        <v>0</v>
      </c>
      <c r="R16" s="73">
        <f t="shared" si="0"/>
        <v>251.47310999999999</v>
      </c>
    </row>
    <row r="17" spans="3:20" ht="15" thickBot="1" x14ac:dyDescent="0.3">
      <c r="F17" s="27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28"/>
      <c r="S17" s="9"/>
    </row>
    <row r="18" spans="3:20" ht="28.5" customHeight="1" thickBot="1" x14ac:dyDescent="0.3">
      <c r="D18" s="32" t="s">
        <v>54</v>
      </c>
      <c r="E18" s="33"/>
      <c r="F18" s="51">
        <f>SUM(F6:F16)</f>
        <v>1267.1697930000003</v>
      </c>
      <c r="G18" s="52">
        <f t="shared" ref="G18:Q18" si="1">SUM(G6:G16)</f>
        <v>1146.1920480000001</v>
      </c>
      <c r="H18" s="60">
        <f t="shared" si="1"/>
        <v>900.92495399999996</v>
      </c>
      <c r="I18" s="60">
        <f t="shared" si="1"/>
        <v>213.22710499999999</v>
      </c>
      <c r="J18" s="60">
        <f t="shared" si="1"/>
        <v>335.01121499999999</v>
      </c>
      <c r="K18" s="52">
        <f t="shared" si="1"/>
        <v>237.21222499999999</v>
      </c>
      <c r="L18" s="86">
        <f t="shared" si="1"/>
        <v>1133.6198830000001</v>
      </c>
      <c r="M18" s="52">
        <f t="shared" si="1"/>
        <v>330.79823099999999</v>
      </c>
      <c r="N18" s="86">
        <f t="shared" si="1"/>
        <v>1144.687261</v>
      </c>
      <c r="O18" s="52">
        <f t="shared" si="1"/>
        <v>419.24459100000001</v>
      </c>
      <c r="P18" s="67">
        <f t="shared" si="1"/>
        <v>2286.1228100000003</v>
      </c>
      <c r="Q18" s="80">
        <f t="shared" si="1"/>
        <v>83.941621999999995</v>
      </c>
      <c r="R18" s="74">
        <f>SUM(F18:Q18)</f>
        <v>9498.1517380000005</v>
      </c>
      <c r="S18" s="10"/>
      <c r="T18" s="10"/>
    </row>
    <row r="19" spans="3:20" ht="15" customHeight="1" thickBot="1" x14ac:dyDescent="0.3">
      <c r="C19" s="11"/>
      <c r="D19" s="1"/>
      <c r="E19" s="5" t="s">
        <v>25</v>
      </c>
      <c r="F19" s="53">
        <v>44.534999999999997</v>
      </c>
      <c r="G19" s="54">
        <v>35.423468</v>
      </c>
      <c r="H19" s="61">
        <v>37.740361</v>
      </c>
      <c r="I19" s="60">
        <v>72.304558</v>
      </c>
      <c r="J19" s="61">
        <v>17.608328</v>
      </c>
      <c r="K19" s="54">
        <v>6.1689129999999999</v>
      </c>
      <c r="L19" s="87">
        <v>0</v>
      </c>
      <c r="M19" s="54">
        <v>40.406027000000002</v>
      </c>
      <c r="N19" s="87">
        <v>0</v>
      </c>
      <c r="O19" s="54">
        <v>40.517316000000001</v>
      </c>
      <c r="P19" s="68">
        <v>52.661155999999998</v>
      </c>
      <c r="Q19" s="81">
        <v>4.125</v>
      </c>
      <c r="R19" s="73">
        <f>SUM(F19:Q19)</f>
        <v>351.49012699999997</v>
      </c>
      <c r="S19" s="10"/>
      <c r="T19" s="10"/>
    </row>
    <row r="20" spans="3:20" ht="30" customHeight="1" thickBot="1" x14ac:dyDescent="0.3">
      <c r="D20" s="32" t="s">
        <v>55</v>
      </c>
      <c r="E20" s="33"/>
      <c r="F20" s="19">
        <f>F18+F19</f>
        <v>1311.7047930000003</v>
      </c>
      <c r="G20" s="12">
        <f t="shared" ref="G20:Q20" si="2">G18+G19</f>
        <v>1181.6155160000001</v>
      </c>
      <c r="H20" s="13">
        <f t="shared" si="2"/>
        <v>938.66531499999996</v>
      </c>
      <c r="I20" s="14">
        <f t="shared" si="2"/>
        <v>285.53166299999998</v>
      </c>
      <c r="J20" s="30">
        <f>J18+K18+J19+K19</f>
        <v>596.00068099999999</v>
      </c>
      <c r="K20" s="31"/>
      <c r="L20" s="30">
        <f>L18+M18+L19+M19</f>
        <v>1504.8241410000001</v>
      </c>
      <c r="M20" s="31"/>
      <c r="N20" s="30">
        <f>N18+O18+N19+O19</f>
        <v>1604.4491680000001</v>
      </c>
      <c r="O20" s="31"/>
      <c r="P20" s="12">
        <f t="shared" si="2"/>
        <v>2338.7839660000004</v>
      </c>
      <c r="Q20" s="12">
        <f t="shared" si="2"/>
        <v>88.066621999999995</v>
      </c>
      <c r="R20" s="29">
        <f>SUM(F20:Q20)</f>
        <v>9849.6418650000014</v>
      </c>
    </row>
    <row r="21" spans="3:20" x14ac:dyDescent="0.25">
      <c r="F21" s="10"/>
      <c r="H21" s="10"/>
      <c r="L21" s="10"/>
      <c r="P21" s="10"/>
      <c r="Q21" s="10"/>
      <c r="R21" s="10"/>
    </row>
    <row r="22" spans="3:20" x14ac:dyDescent="0.25">
      <c r="D22" s="18" t="s">
        <v>48</v>
      </c>
      <c r="E22" s="6"/>
      <c r="P22" s="10"/>
      <c r="Q22" s="10"/>
    </row>
    <row r="23" spans="3:20" x14ac:dyDescent="0.25">
      <c r="E23" s="6"/>
      <c r="N23" s="15"/>
      <c r="O23" s="15"/>
      <c r="P23" s="17"/>
    </row>
    <row r="24" spans="3:20" x14ac:dyDescent="0.25">
      <c r="E24" s="6"/>
    </row>
    <row r="25" spans="3:20" x14ac:dyDescent="0.25">
      <c r="E25" s="6"/>
    </row>
    <row r="26" spans="3:20" x14ac:dyDescent="0.25">
      <c r="E26" s="6"/>
    </row>
    <row r="27" spans="3:20" x14ac:dyDescent="0.25">
      <c r="E27" s="6"/>
    </row>
    <row r="28" spans="3:20" x14ac:dyDescent="0.25">
      <c r="E28" s="6"/>
    </row>
    <row r="29" spans="3:20" x14ac:dyDescent="0.25">
      <c r="E29" s="6"/>
    </row>
    <row r="30" spans="3:20" x14ac:dyDescent="0.25">
      <c r="E30" s="6"/>
    </row>
    <row r="31" spans="3:20" x14ac:dyDescent="0.25">
      <c r="E31" s="6"/>
    </row>
    <row r="32" spans="3:20" x14ac:dyDescent="0.25">
      <c r="E32" s="6"/>
    </row>
    <row r="33" spans="5:11" x14ac:dyDescent="0.25">
      <c r="E33" s="6"/>
    </row>
    <row r="34" spans="5:11" x14ac:dyDescent="0.25">
      <c r="E34" s="6"/>
    </row>
    <row r="35" spans="5:11" x14ac:dyDescent="0.25">
      <c r="I35" s="16"/>
      <c r="J35" s="16"/>
      <c r="K35" s="16"/>
    </row>
    <row r="36" spans="5:11" x14ac:dyDescent="0.25">
      <c r="I36" s="16"/>
      <c r="J36" s="16"/>
      <c r="K36" s="16"/>
    </row>
  </sheetData>
  <mergeCells count="12">
    <mergeCell ref="C2:R2"/>
    <mergeCell ref="J20:K20"/>
    <mergeCell ref="L20:M20"/>
    <mergeCell ref="N20:O20"/>
    <mergeCell ref="E4:E5"/>
    <mergeCell ref="R4:R5"/>
    <mergeCell ref="D20:E20"/>
    <mergeCell ref="C4:D5"/>
    <mergeCell ref="J4:K4"/>
    <mergeCell ref="L4:M4"/>
    <mergeCell ref="N4:O4"/>
    <mergeCell ref="D18:E18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 by TO &amp; Fund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2014-08-04T08:29:58Z</dcterms:created>
  <dcterms:modified xsi:type="dcterms:W3CDTF">2014-08-07T12:49:22Z</dcterms:modified>
</cp:coreProperties>
</file>